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ihmfc-my.sharepoint.com/personal/shalloran_rihousing_com/Documents/"/>
    </mc:Choice>
  </mc:AlternateContent>
  <xr:revisionPtr revIDLastSave="220" documentId="8_{D8D04CC5-755D-45CC-AEEA-4798547C7A51}" xr6:coauthVersionLast="47" xr6:coauthVersionMax="47" xr10:uidLastSave="{812484CD-FAE1-4043-92B6-31F7163FCD49}"/>
  <bookViews>
    <workbookView xWindow="-108" yWindow="-108" windowWidth="23256" windowHeight="12456" activeTab="1" xr2:uid="{E639215F-3896-475F-A35F-8CC45FFD791B}"/>
  </bookViews>
  <sheets>
    <sheet name="Instructions" sheetId="2" r:id="rId1"/>
    <sheet name="Request Summary" sheetId="4" r:id="rId2"/>
    <sheet name="Units with CES referral calc" sheetId="1" state="hidden" r:id="rId3"/>
    <sheet name="Units without CES referral calc" sheetId="3" state="hidden" r:id="rId4"/>
    <sheet name="Calculate cumulative assistnce" sheetId="5" state="hidden" r:id="rId5"/>
  </sheets>
  <definedNames>
    <definedName name="_xlnm.Print_Area" localSheetId="4">'Calculate cumulative assistnce'!$A$1:$G$20</definedName>
    <definedName name="_xlnm.Print_Area" localSheetId="0">Instructions!$A$1:$Q$20</definedName>
    <definedName name="_xlnm.Print_Area" localSheetId="1">'Request Summary'!$A$1:$F$33</definedName>
    <definedName name="_xlnm.Print_Area" localSheetId="2">'Units with CES referral calc'!$A$1:$G$55</definedName>
    <definedName name="_xlnm.Print_Area" localSheetId="3">'Units without CES referral calc'!$A$1:$G$55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3" l="1"/>
  <c r="C15" i="3"/>
  <c r="C16" i="3"/>
  <c r="C17" i="3"/>
  <c r="C2" i="1"/>
  <c r="C2" i="3"/>
  <c r="C5" i="3"/>
  <c r="C6" i="3"/>
  <c r="C7" i="3"/>
  <c r="C8" i="3"/>
  <c r="C4" i="3"/>
  <c r="D4" i="3" s="1"/>
  <c r="E4" i="3" s="1"/>
  <c r="C13" i="3"/>
  <c r="A5" i="3"/>
  <c r="A6" i="3"/>
  <c r="A7" i="3"/>
  <c r="A8" i="3"/>
  <c r="A4" i="3"/>
  <c r="A13" i="3" s="1"/>
  <c r="A15" i="1"/>
  <c r="A16" i="1"/>
  <c r="C14" i="1"/>
  <c r="C15" i="1"/>
  <c r="C16" i="1"/>
  <c r="C17" i="1"/>
  <c r="C13" i="1"/>
  <c r="C6" i="1"/>
  <c r="C7" i="1"/>
  <c r="C8" i="1"/>
  <c r="A6" i="1"/>
  <c r="A7" i="1"/>
  <c r="A8" i="1"/>
  <c r="C23" i="4"/>
  <c r="D7" i="1" l="1"/>
  <c r="E7" i="1" s="1"/>
  <c r="D13" i="3"/>
  <c r="E13" i="3" s="1"/>
  <c r="D8" i="1"/>
  <c r="E8" i="1" s="1"/>
  <c r="A17" i="1"/>
  <c r="D17" i="1" s="1"/>
  <c r="E17" i="1" s="1"/>
  <c r="D5" i="3"/>
  <c r="E5" i="3" s="1"/>
  <c r="A14" i="3"/>
  <c r="D14" i="3" s="1"/>
  <c r="E14" i="3" s="1"/>
  <c r="D6" i="1"/>
  <c r="E6" i="1" s="1"/>
  <c r="D16" i="1"/>
  <c r="E16" i="1" s="1"/>
  <c r="D15" i="1"/>
  <c r="E15" i="1" s="1"/>
  <c r="C5" i="1"/>
  <c r="C4" i="1"/>
  <c r="A5" i="1"/>
  <c r="A4" i="1"/>
  <c r="C11" i="3"/>
  <c r="A22" i="3"/>
  <c r="A17" i="3" l="1"/>
  <c r="A16" i="3"/>
  <c r="A15" i="3"/>
  <c r="D8" i="3" l="1"/>
  <c r="E8" i="3" s="1"/>
  <c r="D7" i="3"/>
  <c r="E7" i="3" s="1"/>
  <c r="D6" i="3"/>
  <c r="E6" i="3" s="1"/>
  <c r="A14" i="1"/>
  <c r="A13" i="1"/>
  <c r="D17" i="3"/>
  <c r="E17" i="3" s="1"/>
  <c r="D16" i="3"/>
  <c r="E16" i="3" s="1"/>
  <c r="D15" i="3"/>
  <c r="E15" i="3" s="1"/>
  <c r="E18" i="3" l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E9" i="3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A22" i="1"/>
  <c r="D14" i="1"/>
  <c r="E14" i="1" s="1"/>
  <c r="D5" i="1"/>
  <c r="E5" i="1" s="1"/>
  <c r="D4" i="1"/>
  <c r="E4" i="1" s="1"/>
  <c r="E9" i="1" l="1"/>
  <c r="C22" i="1" s="1"/>
  <c r="F22" i="3"/>
  <c r="G23" i="3" s="1"/>
  <c r="D13" i="1"/>
  <c r="E13" i="1" s="1"/>
  <c r="E18" i="1" s="1"/>
  <c r="G24" i="3" l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22" i="3"/>
  <c r="C23" i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D22" i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G38" i="3" l="1"/>
  <c r="G54" i="3"/>
  <c r="G42" i="3"/>
  <c r="G53" i="3"/>
  <c r="G41" i="3"/>
  <c r="G52" i="3"/>
  <c r="G50" i="3"/>
  <c r="G49" i="3"/>
  <c r="G48" i="3"/>
  <c r="G47" i="3"/>
  <c r="G46" i="3"/>
  <c r="G45" i="3"/>
  <c r="G44" i="3"/>
  <c r="G55" i="3"/>
  <c r="G43" i="3"/>
  <c r="G51" i="3"/>
  <c r="F22" i="1"/>
  <c r="G22" i="1" l="1"/>
  <c r="G23" i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55" i="1" l="1"/>
  <c r="B17" i="5" s="1"/>
  <c r="G43" i="1"/>
  <c r="B5" i="5" s="1"/>
  <c r="G49" i="1"/>
  <c r="B11" i="5" s="1"/>
  <c r="G48" i="1"/>
  <c r="B10" i="5" s="1"/>
  <c r="G45" i="1"/>
  <c r="B7" i="5" s="1"/>
  <c r="G44" i="1"/>
  <c r="B6" i="5" s="1"/>
  <c r="G54" i="1"/>
  <c r="B16" i="5" s="1"/>
  <c r="G41" i="1"/>
  <c r="B3" i="5" s="1"/>
  <c r="G47" i="1"/>
  <c r="B9" i="5" s="1"/>
  <c r="G46" i="1"/>
  <c r="B8" i="5" s="1"/>
  <c r="G52" i="1"/>
  <c r="B14" i="5" s="1"/>
  <c r="G42" i="1"/>
  <c r="B4" i="5" s="1"/>
  <c r="G53" i="1"/>
  <c r="B15" i="5" s="1"/>
  <c r="G51" i="1"/>
  <c r="B13" i="5" s="1"/>
  <c r="G50" i="1"/>
  <c r="B12" i="5" s="1"/>
  <c r="G38" i="1"/>
  <c r="B24" i="4" s="1"/>
  <c r="B25" i="4" l="1"/>
</calcChain>
</file>

<file path=xl/sharedStrings.xml><?xml version="1.0" encoding="utf-8"?>
<sst xmlns="http://schemas.openxmlformats.org/spreadsheetml/2006/main" count="114" uniqueCount="78">
  <si>
    <t xml:space="preserve">Development: </t>
  </si>
  <si>
    <t>50% gross rent</t>
  </si>
  <si>
    <t># ELI units</t>
  </si>
  <si>
    <t># BR</t>
  </si>
  <si>
    <t>50% rent</t>
  </si>
  <si>
    <t>30% gross rent</t>
  </si>
  <si>
    <t>30% rent</t>
  </si>
  <si>
    <t>Development Name</t>
  </si>
  <si>
    <t>Year</t>
  </si>
  <si>
    <t>30% AMI rents annualized</t>
  </si>
  <si>
    <t>50% AMI rents annualized</t>
  </si>
  <si>
    <t>30% AMI rents calculation</t>
  </si>
  <si>
    <t>Monthly</t>
  </si>
  <si>
    <t>Annually</t>
  </si>
  <si>
    <t>Total</t>
  </si>
  <si>
    <t>Difference increased annually by 3% after year 1</t>
  </si>
  <si>
    <t>Total units at site:</t>
  </si>
  <si>
    <t>City/Town:</t>
  </si>
  <si>
    <t>Notes:</t>
  </si>
  <si>
    <t>Efficiencies or studios are noted as 0 Bedroom units on the chart.</t>
  </si>
  <si>
    <t>Please ensure that the correct rent level is entered based on the location of the development</t>
  </si>
  <si>
    <t>Please only type data in gray highlighted fields.</t>
  </si>
  <si>
    <t>Projection</t>
  </si>
  <si>
    <t>60% gross rent</t>
  </si>
  <si>
    <t>60% AMI rents annualized</t>
  </si>
  <si>
    <t xml:space="preserve">Annualized Difference between 50% and 30% rents </t>
  </si>
  <si>
    <t xml:space="preserve">Annualized Difference between 60% and 30% rents </t>
  </si>
  <si>
    <t>Request Summary Tab</t>
  </si>
  <si>
    <t>1 Bedroom Units</t>
  </si>
  <si>
    <t>0 Bedroom Units</t>
  </si>
  <si>
    <t>Number of Units</t>
  </si>
  <si>
    <t>30% Rent Limit for this bedroom size</t>
  </si>
  <si>
    <t>50% Rent Limit for this bedroom size</t>
  </si>
  <si>
    <t>60% Rent Limit for this bedroom size</t>
  </si>
  <si>
    <t>Total Number of Units Requested</t>
  </si>
  <si>
    <t xml:space="preserve">Please do not enter data in the other tabs. </t>
  </si>
  <si>
    <t xml:space="preserve">Submitted by: </t>
  </si>
  <si>
    <t xml:space="preserve">Company Name: </t>
  </si>
  <si>
    <t>Contact Telephone Number</t>
  </si>
  <si>
    <t>Contact Email Address</t>
  </si>
  <si>
    <t>Please enter the submitter's name and contact information in the fields below.</t>
  </si>
  <si>
    <t>Please fill in the Development Name, total units at the development, and City/Town where development is located.</t>
  </si>
  <si>
    <t>Instructions for the RIH ELI Projection Grid</t>
  </si>
  <si>
    <t>Requested Number of Years of Assistance (1-15)</t>
  </si>
  <si>
    <t>Total Projected 15 Year Deficit:</t>
  </si>
  <si>
    <t>Total Projected deficit for # of years of requested assistance:</t>
  </si>
  <si>
    <t>Years of requested assistance</t>
  </si>
  <si>
    <t>Subsidy Total</t>
  </si>
  <si>
    <t>Total Assistance</t>
  </si>
  <si>
    <t># of Years</t>
  </si>
  <si>
    <t>Subsidy chart based on number of requested years of assistance (cumulative)</t>
  </si>
  <si>
    <t>Total Requested Funding $ (cannot exceed 15 year deficit)</t>
  </si>
  <si>
    <t xml:space="preserve">Please fill in the number of years of assistance requested. </t>
  </si>
  <si>
    <t xml:space="preserve">The total projected deficit amount will automatically calculate for 15 years as well as the number of requested years. </t>
  </si>
  <si>
    <t>Please enter the requested subsidy amount. (may be equal to or less than the calculated projected deficit for the number of requested years).</t>
  </si>
  <si>
    <t>50% AMI rents calculation (2 or more BR's)</t>
  </si>
  <si>
    <t>2 Bedroom Units with CES referral</t>
  </si>
  <si>
    <t>3 Bedroom Units with CES referral</t>
  </si>
  <si>
    <t>4 Bedroom Units with CES referral</t>
  </si>
  <si>
    <t xml:space="preserve">Bedroom Type: </t>
  </si>
  <si>
    <t xml:space="preserve">Section: </t>
  </si>
  <si>
    <t>If you are not requesting any units in a certain bedroom size, leave the cell blank.</t>
  </si>
  <si>
    <t>For the calculation to be accurate, for each row you must have an entry in column C and D and also either column E or F</t>
  </si>
  <si>
    <t>Under each section, please fill in the number of units at each bedroom size that is being requested.</t>
  </si>
  <si>
    <t>Please also provide your support for the rent limit entered with your submission</t>
  </si>
  <si>
    <t>2 Bedroom Units</t>
  </si>
  <si>
    <t>3 Bedroom Units</t>
  </si>
  <si>
    <t>4 Bedroom Units</t>
  </si>
  <si>
    <t>0 Bedroom Units with CES referral</t>
  </si>
  <si>
    <t>1 Bedroom Units with CES referral</t>
  </si>
  <si>
    <t xml:space="preserve">A.       Units with Coordinated Entry System Referral: </t>
  </si>
  <si>
    <t>B.       Units without Coordinated Entry System Referral</t>
  </si>
  <si>
    <t>60% AMI rents calculation (0 or 1 Bedroom Units)</t>
  </si>
  <si>
    <t>CES Referral Units Deficit</t>
  </si>
  <si>
    <t>Deficit for units without CES referral</t>
  </si>
  <si>
    <t>Section A: For units where there will be coordinated entry system referrals, please fill in the current rent limits for both the 30% and 60% AMI columns</t>
  </si>
  <si>
    <t>Section B: For units where there will NOT be CES referrals, please fill in the current rent limits for both the 30% and the 50% AMI columns</t>
  </si>
  <si>
    <r>
      <t xml:space="preserve">Upon completion, please save and submit request in the </t>
    </r>
    <r>
      <rPr>
        <b/>
        <sz val="11"/>
        <color rgb="FFFF0000"/>
        <rFont val="Aptos Narrow"/>
        <family val="2"/>
        <scheme val="minor"/>
      </rPr>
      <t>Excel</t>
    </r>
    <r>
      <rPr>
        <sz val="11"/>
        <color theme="1"/>
        <rFont val="Aptos Narrow"/>
        <family val="2"/>
        <scheme val="minor"/>
      </rPr>
      <t xml:space="preserve"> format. Please </t>
    </r>
    <r>
      <rPr>
        <b/>
        <sz val="11"/>
        <color rgb="FFFF0000"/>
        <rFont val="Aptos Narrow"/>
        <family val="2"/>
        <scheme val="minor"/>
      </rPr>
      <t>do not submit as a PDF</t>
    </r>
    <r>
      <rPr>
        <sz val="11"/>
        <color theme="1"/>
        <rFont val="Aptos Narrow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</si>
</sst>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06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 applyFill="1" applyBorder="1" applyAlignment="1">
      <alignment horizontal="center"/>
    </xf>
    <xf numFmtId="44" fontId="0" fillId="0" borderId="0" xfId="1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0" applyNumberFormat="1"/>
    <xf numFmtId="0" fontId="2" fillId="0" borderId="0" xfId="0" applyFont="1" applyAlignment="1">
      <alignment horizont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wrapText="1"/>
    </xf>
    <xf numFmtId="44" fontId="2" fillId="0" borderId="0" xfId="1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44" fontId="2" fillId="0" borderId="1" xfId="1" applyFont="1" applyBorder="1"/>
    <xf numFmtId="44" fontId="2" fillId="0" borderId="1" xfId="1" applyFont="1" applyFill="1" applyBorder="1"/>
    <xf numFmtId="44" fontId="2" fillId="0" borderId="0" xfId="1" applyFont="1" applyFill="1" applyBorder="1"/>
    <xf numFmtId="0" fontId="0" fillId="0" borderId="0" xfId="0" applyAlignment="1">
      <alignment horizontal="left"/>
    </xf>
    <xf numFmtId="44" fontId="2" fillId="0" borderId="0" xfId="0" applyNumberFormat="1" applyFont="1" applyAlignment="1">
      <alignment horizontal="right"/>
    </xf>
    <xf numFmtId="164" fontId="0" fillId="0" borderId="0" xfId="0" applyNumberFormat="1"/>
    <xf numFmtId="0" fontId="2" fillId="0" borderId="5" xfId="0" applyFont="1" applyBorder="1"/>
    <xf numFmtId="0" fontId="0" fillId="0" borderId="6" xfId="0" applyBorder="1"/>
    <xf numFmtId="0" fontId="2" fillId="0" borderId="1" xfId="0" applyFont="1" applyBorder="1" applyAlignment="1">
      <alignment wrapText="1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right"/>
    </xf>
    <xf numFmtId="3" fontId="0" fillId="0" borderId="0" xfId="0" applyNumberFormat="1"/>
    <xf numFmtId="165" fontId="0" fillId="2" borderId="1" xfId="0" applyNumberFormat="1" applyFill="1" applyBorder="1" applyAlignment="1">
      <alignment horizontal="center"/>
    </xf>
    <xf numFmtId="165" fontId="0" fillId="3" borderId="2" xfId="0" applyNumberFormat="1" applyFill="1" applyBorder="1"/>
    <xf numFmtId="165" fontId="0" fillId="0" borderId="1" xfId="0" applyNumberFormat="1" applyBorder="1" applyAlignment="1">
      <alignment horizontal="center"/>
    </xf>
    <xf numFmtId="165" fontId="0" fillId="0" borderId="0" xfId="0" applyNumberFormat="1"/>
    <xf numFmtId="165" fontId="0" fillId="0" borderId="3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5" fontId="0" fillId="0" borderId="1" xfId="1" applyNumberFormat="1" applyFont="1" applyBorder="1" applyAlignment="1">
      <alignment horizontal="center"/>
    </xf>
    <xf numFmtId="5" fontId="0" fillId="0" borderId="2" xfId="1" applyNumberFormat="1" applyFont="1" applyBorder="1" applyAlignment="1">
      <alignment horizontal="center"/>
    </xf>
    <xf numFmtId="5" fontId="2" fillId="0" borderId="1" xfId="0" applyNumberFormat="1" applyFont="1" applyBorder="1" applyAlignment="1">
      <alignment horizontal="center"/>
    </xf>
    <xf numFmtId="5" fontId="0" fillId="0" borderId="1" xfId="0" applyNumberFormat="1" applyBorder="1" applyAlignment="1">
      <alignment horizontal="center"/>
    </xf>
    <xf numFmtId="5" fontId="0" fillId="0" borderId="0" xfId="0" applyNumberFormat="1"/>
    <xf numFmtId="5" fontId="2" fillId="0" borderId="1" xfId="0" applyNumberFormat="1" applyFont="1" applyBorder="1"/>
    <xf numFmtId="0" fontId="2" fillId="0" borderId="5" xfId="0" applyFont="1" applyBorder="1" applyAlignment="1">
      <alignment horizontal="left"/>
    </xf>
    <xf numFmtId="0" fontId="0" fillId="0" borderId="9" xfId="0" applyBorder="1"/>
    <xf numFmtId="165" fontId="0" fillId="0" borderId="6" xfId="0" applyNumberFormat="1" applyBorder="1"/>
    <xf numFmtId="165" fontId="0" fillId="0" borderId="1" xfId="1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2" fillId="0" borderId="0" xfId="0" applyNumberFormat="1" applyFont="1" applyAlignment="1">
      <alignment horizontal="right"/>
    </xf>
    <xf numFmtId="0" fontId="4" fillId="2" borderId="1" xfId="2" applyFill="1" applyBorder="1" applyAlignment="1">
      <alignment horizontal="left"/>
    </xf>
    <xf numFmtId="44" fontId="1" fillId="0" borderId="0" xfId="1" applyFont="1" applyFill="1" applyBorder="1" applyAlignment="1"/>
    <xf numFmtId="44" fontId="2" fillId="0" borderId="0" xfId="1" applyFont="1" applyFill="1" applyBorder="1" applyAlignment="1"/>
    <xf numFmtId="44" fontId="2" fillId="0" borderId="9" xfId="1" applyFont="1" applyFill="1" applyBorder="1"/>
    <xf numFmtId="165" fontId="0" fillId="3" borderId="1" xfId="0" applyNumberFormat="1" applyFill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/>
    </xf>
    <xf numFmtId="0" fontId="5" fillId="0" borderId="8" xfId="0" applyFont="1" applyBorder="1"/>
    <xf numFmtId="0" fontId="5" fillId="0" borderId="2" xfId="0" applyFont="1" applyBorder="1"/>
    <xf numFmtId="0" fontId="5" fillId="0" borderId="7" xfId="0" applyFont="1" applyBorder="1"/>
    <xf numFmtId="0" fontId="5" fillId="0" borderId="0" xfId="0" applyFont="1"/>
    <xf numFmtId="44" fontId="2" fillId="0" borderId="6" xfId="1" applyFont="1" applyFill="1" applyBorder="1"/>
    <xf numFmtId="0" fontId="6" fillId="0" borderId="7" xfId="0" applyFont="1" applyBorder="1"/>
    <xf numFmtId="0" fontId="0" fillId="0" borderId="9" xfId="0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9" xfId="0" applyNumberFormat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98D2B-5490-4E0C-9F3A-0976DFDC9AA2}">
  <sheetPr>
    <pageSetUpPr fitToPage="1"/>
  </sheetPr>
  <dimension ref="A1:B19"/>
  <sheetViews>
    <sheetView workbookViewId="0">
      <selection activeCell="A12" sqref="A12"/>
    </sheetView>
  </sheetViews>
  <sheetFormatPr defaultRowHeight="14.4" x14ac:dyDescent="0.3"/>
  <cols>
    <col min="1" max="1" width="22.44140625" customWidth="1"/>
  </cols>
  <sheetData>
    <row r="1" spans="1:2" x14ac:dyDescent="0.3">
      <c r="A1" s="16" t="s">
        <v>42</v>
      </c>
    </row>
    <row r="2" spans="1:2" x14ac:dyDescent="0.3">
      <c r="A2" s="3"/>
    </row>
    <row r="3" spans="1:2" x14ac:dyDescent="0.3">
      <c r="A3" s="3" t="s">
        <v>27</v>
      </c>
      <c r="B3" t="s">
        <v>41</v>
      </c>
    </row>
    <row r="4" spans="1:2" x14ac:dyDescent="0.3">
      <c r="A4" s="3"/>
      <c r="B4" t="s">
        <v>52</v>
      </c>
    </row>
    <row r="5" spans="1:2" x14ac:dyDescent="0.3">
      <c r="A5" s="3"/>
      <c r="B5" t="s">
        <v>63</v>
      </c>
    </row>
    <row r="6" spans="1:2" x14ac:dyDescent="0.3">
      <c r="A6" s="3"/>
      <c r="B6" t="s">
        <v>75</v>
      </c>
    </row>
    <row r="7" spans="1:2" x14ac:dyDescent="0.3">
      <c r="A7" s="3"/>
      <c r="B7" t="s">
        <v>76</v>
      </c>
    </row>
    <row r="8" spans="1:2" x14ac:dyDescent="0.3">
      <c r="A8" s="3"/>
      <c r="B8" t="s">
        <v>53</v>
      </c>
    </row>
    <row r="9" spans="1:2" x14ac:dyDescent="0.3">
      <c r="A9" s="3"/>
      <c r="B9" t="s">
        <v>54</v>
      </c>
    </row>
    <row r="10" spans="1:2" x14ac:dyDescent="0.3">
      <c r="A10" s="3"/>
      <c r="B10" t="s">
        <v>40</v>
      </c>
    </row>
    <row r="11" spans="1:2" x14ac:dyDescent="0.3">
      <c r="A11" s="3" t="s">
        <v>18</v>
      </c>
    </row>
    <row r="12" spans="1:2" x14ac:dyDescent="0.3">
      <c r="A12" t="s">
        <v>19</v>
      </c>
    </row>
    <row r="13" spans="1:2" x14ac:dyDescent="0.3">
      <c r="A13" t="s">
        <v>20</v>
      </c>
    </row>
    <row r="14" spans="1:2" x14ac:dyDescent="0.3">
      <c r="A14" t="s">
        <v>21</v>
      </c>
    </row>
    <row r="15" spans="1:2" x14ac:dyDescent="0.3">
      <c r="A15" t="s">
        <v>61</v>
      </c>
    </row>
    <row r="16" spans="1:2" x14ac:dyDescent="0.3">
      <c r="A16" t="s">
        <v>62</v>
      </c>
    </row>
    <row r="17" spans="1:1" x14ac:dyDescent="0.3">
      <c r="A17" t="s">
        <v>35</v>
      </c>
    </row>
    <row r="18" spans="1:1" x14ac:dyDescent="0.3">
      <c r="A18" t="s">
        <v>77</v>
      </c>
    </row>
    <row r="19" spans="1:1" x14ac:dyDescent="0.3">
      <c r="A19" t="s">
        <v>64</v>
      </c>
    </row>
  </sheetData>
  <pageMargins left="0.7" right="0.7" top="0.75" bottom="0.75" header="0.3" footer="0.3"/>
  <pageSetup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FFD22-8C9E-497F-927C-00474C5C9902}">
  <sheetPr>
    <pageSetUpPr fitToPage="1"/>
  </sheetPr>
  <dimension ref="A1:H33"/>
  <sheetViews>
    <sheetView tabSelected="1" zoomScale="90" zoomScaleNormal="90" workbookViewId="0">
      <selection activeCell="A23" sqref="A23"/>
    </sheetView>
  </sheetViews>
  <sheetFormatPr defaultRowHeight="14.4" x14ac:dyDescent="0.3"/>
  <cols>
    <col min="1" max="1" width="52.77734375" customWidth="1"/>
    <col min="2" max="2" width="38.33203125" customWidth="1"/>
    <col min="3" max="3" width="8.33203125" customWidth="1"/>
    <col min="4" max="4" width="13.21875" customWidth="1"/>
    <col min="5" max="6" width="12.44140625" customWidth="1"/>
    <col min="8" max="8" width="24.6640625" customWidth="1"/>
    <col min="9" max="9" width="18.77734375" customWidth="1"/>
  </cols>
  <sheetData>
    <row r="1" spans="1:8" x14ac:dyDescent="0.3">
      <c r="A1" s="20" t="s">
        <v>0</v>
      </c>
      <c r="B1" s="13"/>
    </row>
    <row r="2" spans="1:8" x14ac:dyDescent="0.3">
      <c r="A2" s="20" t="s">
        <v>16</v>
      </c>
      <c r="B2" s="19"/>
    </row>
    <row r="3" spans="1:8" x14ac:dyDescent="0.3">
      <c r="A3" s="21" t="s">
        <v>17</v>
      </c>
      <c r="B3" s="19"/>
    </row>
    <row r="4" spans="1:8" x14ac:dyDescent="0.3">
      <c r="A4" s="22"/>
      <c r="B4" s="23"/>
    </row>
    <row r="5" spans="1:8" x14ac:dyDescent="0.3">
      <c r="A5" s="22" t="s">
        <v>43</v>
      </c>
      <c r="B5" s="19"/>
    </row>
    <row r="6" spans="1:8" x14ac:dyDescent="0.3">
      <c r="A6" s="22"/>
    </row>
    <row r="7" spans="1:8" ht="43.2" x14ac:dyDescent="0.3">
      <c r="A7" s="21" t="s">
        <v>60</v>
      </c>
      <c r="B7" s="57" t="s">
        <v>59</v>
      </c>
      <c r="C7" s="56" t="s">
        <v>30</v>
      </c>
      <c r="D7" s="28" t="s">
        <v>31</v>
      </c>
      <c r="E7" s="28" t="s">
        <v>32</v>
      </c>
      <c r="F7" s="28" t="s">
        <v>33</v>
      </c>
    </row>
    <row r="8" spans="1:8" x14ac:dyDescent="0.3">
      <c r="A8" s="59" t="s">
        <v>70</v>
      </c>
      <c r="B8" s="54" t="s">
        <v>68</v>
      </c>
      <c r="C8" s="14"/>
      <c r="D8" s="32"/>
      <c r="E8" s="33"/>
      <c r="F8" s="32"/>
      <c r="H8" s="22"/>
    </row>
    <row r="9" spans="1:8" x14ac:dyDescent="0.3">
      <c r="A9" s="60"/>
      <c r="B9" s="54" t="s">
        <v>69</v>
      </c>
      <c r="C9" s="14"/>
      <c r="D9" s="32"/>
      <c r="E9" s="55"/>
      <c r="F9" s="32"/>
      <c r="H9" s="22"/>
    </row>
    <row r="10" spans="1:8" x14ac:dyDescent="0.3">
      <c r="A10" s="60"/>
      <c r="B10" s="62" t="s">
        <v>56</v>
      </c>
      <c r="C10" s="14"/>
      <c r="D10" s="32"/>
      <c r="E10" s="55"/>
      <c r="F10" s="32"/>
      <c r="H10" s="22"/>
    </row>
    <row r="11" spans="1:8" x14ac:dyDescent="0.3">
      <c r="A11" s="60"/>
      <c r="B11" s="62" t="s">
        <v>57</v>
      </c>
      <c r="C11" s="14"/>
      <c r="D11" s="32"/>
      <c r="E11" s="55"/>
      <c r="F11" s="32"/>
      <c r="H11" s="22"/>
    </row>
    <row r="12" spans="1:8" x14ac:dyDescent="0.3">
      <c r="A12" s="58"/>
      <c r="B12" s="62" t="s">
        <v>58</v>
      </c>
      <c r="C12" s="14"/>
      <c r="D12" s="32"/>
      <c r="E12" s="55"/>
      <c r="F12" s="32"/>
      <c r="H12" s="22"/>
    </row>
    <row r="13" spans="1:8" x14ac:dyDescent="0.3">
      <c r="A13" s="61"/>
      <c r="B13" s="54"/>
      <c r="C13" s="64"/>
      <c r="D13" s="65"/>
      <c r="E13" s="66"/>
      <c r="F13" s="65"/>
      <c r="H13" s="22"/>
    </row>
    <row r="14" spans="1:8" ht="43.2" x14ac:dyDescent="0.3">
      <c r="A14" s="21" t="s">
        <v>60</v>
      </c>
      <c r="B14" s="57" t="s">
        <v>59</v>
      </c>
      <c r="C14" s="56" t="s">
        <v>30</v>
      </c>
      <c r="D14" s="28" t="s">
        <v>31</v>
      </c>
      <c r="E14" s="28" t="s">
        <v>32</v>
      </c>
      <c r="F14" s="28" t="s">
        <v>33</v>
      </c>
    </row>
    <row r="15" spans="1:8" x14ac:dyDescent="0.3">
      <c r="A15" s="59" t="s">
        <v>71</v>
      </c>
      <c r="B15" s="62" t="s">
        <v>29</v>
      </c>
      <c r="C15" s="14"/>
      <c r="D15" s="32"/>
      <c r="E15" s="32"/>
      <c r="F15" s="33"/>
      <c r="H15" s="61"/>
    </row>
    <row r="16" spans="1:8" x14ac:dyDescent="0.3">
      <c r="A16" s="60"/>
      <c r="B16" s="62" t="s">
        <v>28</v>
      </c>
      <c r="C16" s="14"/>
      <c r="D16" s="32"/>
      <c r="E16" s="32"/>
      <c r="F16" s="33"/>
    </row>
    <row r="17" spans="1:6" x14ac:dyDescent="0.3">
      <c r="A17" s="63"/>
      <c r="B17" s="62" t="s">
        <v>65</v>
      </c>
      <c r="C17" s="14"/>
      <c r="D17" s="32"/>
      <c r="E17" s="32"/>
      <c r="F17" s="55"/>
    </row>
    <row r="18" spans="1:6" x14ac:dyDescent="0.3">
      <c r="A18" s="60"/>
      <c r="B18" s="62" t="s">
        <v>66</v>
      </c>
      <c r="C18" s="14"/>
      <c r="D18" s="32"/>
      <c r="E18" s="32"/>
      <c r="F18" s="33"/>
    </row>
    <row r="19" spans="1:6" x14ac:dyDescent="0.3">
      <c r="A19" s="58"/>
      <c r="B19" s="62" t="s">
        <v>67</v>
      </c>
      <c r="C19" s="14"/>
      <c r="D19" s="32"/>
      <c r="E19" s="32"/>
      <c r="F19" s="55"/>
    </row>
    <row r="20" spans="1:6" x14ac:dyDescent="0.3">
      <c r="B20" s="22"/>
      <c r="C20" s="5"/>
      <c r="D20" s="49"/>
      <c r="E20" s="49"/>
      <c r="F20" s="35"/>
    </row>
    <row r="21" spans="1:6" x14ac:dyDescent="0.3">
      <c r="A21" s="22"/>
      <c r="B21" s="22"/>
      <c r="C21" s="5"/>
      <c r="D21" s="49"/>
      <c r="E21" s="49"/>
      <c r="F21" s="35"/>
    </row>
    <row r="22" spans="1:6" x14ac:dyDescent="0.3">
      <c r="B22" s="22"/>
      <c r="C22" s="5"/>
      <c r="D22" s="49"/>
      <c r="E22" s="49"/>
      <c r="F22" s="35"/>
    </row>
    <row r="23" spans="1:6" x14ac:dyDescent="0.3">
      <c r="B23" s="21" t="s">
        <v>34</v>
      </c>
      <c r="C23" s="2">
        <f>SUM(C8:C19)</f>
        <v>0</v>
      </c>
      <c r="D23" s="49"/>
      <c r="E23" s="49"/>
      <c r="F23" s="35"/>
    </row>
    <row r="24" spans="1:6" x14ac:dyDescent="0.3">
      <c r="A24" s="52" t="s">
        <v>44</v>
      </c>
      <c r="B24" s="34">
        <f>'Units with CES referral calc'!G38+'Units without CES referral calc'!G38</f>
        <v>0</v>
      </c>
      <c r="D24" s="31"/>
      <c r="E24" s="31"/>
      <c r="F24" s="31"/>
    </row>
    <row r="25" spans="1:6" x14ac:dyDescent="0.3">
      <c r="A25" s="52" t="s">
        <v>45</v>
      </c>
      <c r="B25" s="34" t="str">
        <f>IF(B5=1,'Calculate cumulative assistnce'!B3,IF(B5=2,'Calculate cumulative assistnce'!B4,IF(B5=3,'Calculate cumulative assistnce'!B5,IF(B5=4,'Calculate cumulative assistnce'!B6,IF(B5=5,'Calculate cumulative assistnce'!B7,IF(B5=6,'Calculate cumulative assistnce'!B8,IF(B5=7,'Calculate cumulative assistnce'!B9,IF(B5=8,'Calculate cumulative assistnce'!B10,IF(B5=9,'Calculate cumulative assistnce'!B11,IF(B5=10,'Calculate cumulative assistnce'!B12,IF(B5=11,'Calculate cumulative assistnce'!B13,IF(B5=12,'Calculate cumulative assistnce'!B14,IF(B5=13,'Calculate cumulative assistnce'!B15,IF(B5=14,'Calculate cumulative assistnce'!B16,IF(B5=15,'Calculate cumulative assistnce'!B17," ")))))))))))))))</f>
        <v xml:space="preserve"> </v>
      </c>
    </row>
    <row r="26" spans="1:6" x14ac:dyDescent="0.3">
      <c r="A26" s="53" t="s">
        <v>51</v>
      </c>
      <c r="B26" s="32"/>
    </row>
    <row r="30" spans="1:6" x14ac:dyDescent="0.3">
      <c r="A30" t="s">
        <v>36</v>
      </c>
    </row>
    <row r="31" spans="1:6" x14ac:dyDescent="0.3">
      <c r="A31" t="s">
        <v>37</v>
      </c>
      <c r="B31" s="19"/>
    </row>
    <row r="32" spans="1:6" x14ac:dyDescent="0.3">
      <c r="A32" t="s">
        <v>38</v>
      </c>
      <c r="B32" s="19"/>
      <c r="C32" s="25"/>
    </row>
    <row r="33" spans="1:2" x14ac:dyDescent="0.3">
      <c r="A33" t="s">
        <v>39</v>
      </c>
      <c r="B33" s="51"/>
    </row>
  </sheetData>
  <sheetProtection algorithmName="SHA-512" hashValue="fbFFHKHzYbtTXkCJAvu6JALbl4zRH4giT7xhdcleqd42l8rC39QdqAwM3m54vlJ08MvbOv9nl9huUzZkLKWm/w==" saltValue="in2AnfJSigSjSpnrJ88JDw==" spinCount="100000" sheet="1" objects="1" scenarios="1"/>
  <protectedRanges>
    <protectedRange sqref="B1:B5 C8:D12 F8:F12 C15:E19 B26 B31:B33" name="Data entry fields"/>
  </protectedRanges>
  <pageMargins left="0.7" right="0.7" top="0.75" bottom="0.75" header="0.3" footer="0.3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38394-29E9-4362-8BB9-B497025A8EA9}">
  <sheetPr>
    <pageSetUpPr fitToPage="1"/>
  </sheetPr>
  <dimension ref="A2:J56"/>
  <sheetViews>
    <sheetView workbookViewId="0">
      <selection activeCell="I50" sqref="I50"/>
    </sheetView>
  </sheetViews>
  <sheetFormatPr defaultRowHeight="14.4" x14ac:dyDescent="0.3"/>
  <cols>
    <col min="1" max="1" width="19" customWidth="1"/>
    <col min="2" max="2" width="16.44140625" bestFit="1" customWidth="1"/>
    <col min="3" max="3" width="15" bestFit="1" customWidth="1"/>
    <col min="4" max="4" width="13.33203125" customWidth="1"/>
    <col min="5" max="5" width="14.6640625" customWidth="1"/>
    <col min="6" max="6" width="18.109375" customWidth="1"/>
    <col min="7" max="7" width="25.21875" customWidth="1"/>
    <col min="8" max="8" width="13.5546875" customWidth="1"/>
    <col min="9" max="9" width="14.77734375" customWidth="1"/>
    <col min="10" max="10" width="12.88671875" bestFit="1" customWidth="1"/>
  </cols>
  <sheetData>
    <row r="2" spans="1:5" x14ac:dyDescent="0.3">
      <c r="A2" s="44" t="s">
        <v>11</v>
      </c>
      <c r="B2" s="27"/>
      <c r="C2" s="2">
        <f>'Request Summary'!B3</f>
        <v>0</v>
      </c>
      <c r="D2" s="1" t="s">
        <v>5</v>
      </c>
      <c r="E2" s="1" t="s">
        <v>5</v>
      </c>
    </row>
    <row r="3" spans="1:5" x14ac:dyDescent="0.3">
      <c r="A3" s="2" t="s">
        <v>2</v>
      </c>
      <c r="B3" s="2" t="s">
        <v>3</v>
      </c>
      <c r="C3" s="2" t="s">
        <v>6</v>
      </c>
      <c r="D3" s="2" t="s">
        <v>12</v>
      </c>
      <c r="E3" s="2" t="s">
        <v>13</v>
      </c>
    </row>
    <row r="4" spans="1:5" x14ac:dyDescent="0.3">
      <c r="A4" s="9">
        <f>'Request Summary'!C8</f>
        <v>0</v>
      </c>
      <c r="B4" s="9">
        <v>0</v>
      </c>
      <c r="C4" s="34">
        <f>'Request Summary'!D8</f>
        <v>0</v>
      </c>
      <c r="D4" s="38">
        <f>A4*C4</f>
        <v>0</v>
      </c>
      <c r="E4" s="38">
        <f>D4*12</f>
        <v>0</v>
      </c>
    </row>
    <row r="5" spans="1:5" x14ac:dyDescent="0.3">
      <c r="A5" s="9">
        <f>'Request Summary'!C9</f>
        <v>0</v>
      </c>
      <c r="B5" s="9">
        <v>1</v>
      </c>
      <c r="C5" s="34">
        <f>'Request Summary'!D9</f>
        <v>0</v>
      </c>
      <c r="D5" s="39">
        <f t="shared" ref="D5:D8" si="0">A5*C5</f>
        <v>0</v>
      </c>
      <c r="E5" s="39">
        <f t="shared" ref="E5:E8" si="1">D5*12</f>
        <v>0</v>
      </c>
    </row>
    <row r="6" spans="1:5" x14ac:dyDescent="0.3">
      <c r="A6" s="9">
        <f>'Request Summary'!C10</f>
        <v>0</v>
      </c>
      <c r="B6" s="9">
        <v>2</v>
      </c>
      <c r="C6" s="34">
        <f>'Request Summary'!D10</f>
        <v>0</v>
      </c>
      <c r="D6" s="39">
        <f t="shared" si="0"/>
        <v>0</v>
      </c>
      <c r="E6" s="39">
        <f t="shared" si="1"/>
        <v>0</v>
      </c>
    </row>
    <row r="7" spans="1:5" x14ac:dyDescent="0.3">
      <c r="A7" s="9">
        <f>'Request Summary'!C11</f>
        <v>0</v>
      </c>
      <c r="B7" s="9">
        <v>3</v>
      </c>
      <c r="C7" s="34">
        <f>'Request Summary'!D11</f>
        <v>0</v>
      </c>
      <c r="D7" s="39">
        <f t="shared" si="0"/>
        <v>0</v>
      </c>
      <c r="E7" s="39">
        <f t="shared" si="1"/>
        <v>0</v>
      </c>
    </row>
    <row r="8" spans="1:5" x14ac:dyDescent="0.3">
      <c r="A8" s="9">
        <f>'Request Summary'!C12</f>
        <v>0</v>
      </c>
      <c r="B8" s="9">
        <v>4</v>
      </c>
      <c r="C8" s="34">
        <f>'Request Summary'!D12</f>
        <v>0</v>
      </c>
      <c r="D8" s="39">
        <f t="shared" si="0"/>
        <v>0</v>
      </c>
      <c r="E8" s="39">
        <f t="shared" si="1"/>
        <v>0</v>
      </c>
    </row>
    <row r="9" spans="1:5" x14ac:dyDescent="0.3">
      <c r="C9" s="35"/>
      <c r="D9" s="40" t="s">
        <v>14</v>
      </c>
      <c r="E9" s="41">
        <f>SUM(E4:E8)</f>
        <v>0</v>
      </c>
    </row>
    <row r="10" spans="1:5" x14ac:dyDescent="0.3">
      <c r="C10" s="35"/>
      <c r="D10" s="42"/>
      <c r="E10" s="42"/>
    </row>
    <row r="11" spans="1:5" x14ac:dyDescent="0.3">
      <c r="A11" s="44" t="s">
        <v>72</v>
      </c>
      <c r="B11" s="45"/>
      <c r="C11" s="46"/>
      <c r="D11" s="43" t="s">
        <v>23</v>
      </c>
      <c r="E11" s="43" t="s">
        <v>23</v>
      </c>
    </row>
    <row r="12" spans="1:5" x14ac:dyDescent="0.3">
      <c r="A12" s="2" t="s">
        <v>2</v>
      </c>
      <c r="B12" s="2" t="s">
        <v>3</v>
      </c>
      <c r="C12" s="48" t="s">
        <v>4</v>
      </c>
      <c r="D12" s="40" t="s">
        <v>12</v>
      </c>
      <c r="E12" s="43" t="s">
        <v>13</v>
      </c>
    </row>
    <row r="13" spans="1:5" x14ac:dyDescent="0.3">
      <c r="A13" s="9">
        <f>A4</f>
        <v>0</v>
      </c>
      <c r="B13" s="9">
        <v>0</v>
      </c>
      <c r="C13" s="34">
        <f>'Request Summary'!F8</f>
        <v>0</v>
      </c>
      <c r="D13" s="38">
        <f>C13*A13</f>
        <v>0</v>
      </c>
      <c r="E13" s="38">
        <f>D13*12</f>
        <v>0</v>
      </c>
    </row>
    <row r="14" spans="1:5" x14ac:dyDescent="0.3">
      <c r="A14" s="9">
        <f>A5</f>
        <v>0</v>
      </c>
      <c r="B14" s="9">
        <v>1</v>
      </c>
      <c r="C14" s="34">
        <f>'Request Summary'!F9</f>
        <v>0</v>
      </c>
      <c r="D14" s="38">
        <f t="shared" ref="D14:D17" si="2">C14*A14</f>
        <v>0</v>
      </c>
      <c r="E14" s="38">
        <f t="shared" ref="E14:E17" si="3">D14*12</f>
        <v>0</v>
      </c>
    </row>
    <row r="15" spans="1:5" x14ac:dyDescent="0.3">
      <c r="A15" s="9">
        <f t="shared" ref="A15:A17" si="4">A6</f>
        <v>0</v>
      </c>
      <c r="B15" s="9">
        <v>2</v>
      </c>
      <c r="C15" s="34">
        <f>'Request Summary'!F10</f>
        <v>0</v>
      </c>
      <c r="D15" s="38">
        <f t="shared" si="2"/>
        <v>0</v>
      </c>
      <c r="E15" s="38">
        <f t="shared" si="3"/>
        <v>0</v>
      </c>
    </row>
    <row r="16" spans="1:5" x14ac:dyDescent="0.3">
      <c r="A16" s="9">
        <f t="shared" si="4"/>
        <v>0</v>
      </c>
      <c r="B16" s="9">
        <v>3</v>
      </c>
      <c r="C16" s="34">
        <f>'Request Summary'!F11</f>
        <v>0</v>
      </c>
      <c r="D16" s="38">
        <f t="shared" si="2"/>
        <v>0</v>
      </c>
      <c r="E16" s="38">
        <f t="shared" si="3"/>
        <v>0</v>
      </c>
    </row>
    <row r="17" spans="1:10" x14ac:dyDescent="0.3">
      <c r="A17" s="9">
        <f t="shared" si="4"/>
        <v>0</v>
      </c>
      <c r="B17" s="9">
        <v>4</v>
      </c>
      <c r="C17" s="34">
        <f>'Request Summary'!F12</f>
        <v>0</v>
      </c>
      <c r="D17" s="38">
        <f t="shared" si="2"/>
        <v>0</v>
      </c>
      <c r="E17" s="38">
        <f t="shared" si="3"/>
        <v>0</v>
      </c>
    </row>
    <row r="18" spans="1:10" x14ac:dyDescent="0.3">
      <c r="A18" s="12"/>
      <c r="B18" s="5"/>
      <c r="C18" s="5"/>
      <c r="D18" s="40" t="s">
        <v>14</v>
      </c>
      <c r="E18" s="41">
        <f>SUM(E13:E17)</f>
        <v>0</v>
      </c>
    </row>
    <row r="19" spans="1:10" x14ac:dyDescent="0.3">
      <c r="A19" s="6"/>
      <c r="B19" s="6"/>
      <c r="C19" s="7"/>
      <c r="H19" s="12"/>
      <c r="I19" s="5"/>
      <c r="J19" s="11"/>
    </row>
    <row r="20" spans="1:10" x14ac:dyDescent="0.3">
      <c r="A20" s="18" t="s">
        <v>22</v>
      </c>
      <c r="B20" s="6"/>
      <c r="C20" s="6"/>
      <c r="F20" s="5"/>
      <c r="G20" s="6"/>
      <c r="H20" s="6"/>
    </row>
    <row r="21" spans="1:10" ht="43.2" x14ac:dyDescent="0.3">
      <c r="A21" s="2" t="s">
        <v>7</v>
      </c>
      <c r="B21" s="2" t="s">
        <v>8</v>
      </c>
      <c r="C21" s="17" t="s">
        <v>9</v>
      </c>
      <c r="D21" s="17" t="s">
        <v>24</v>
      </c>
      <c r="F21" s="17" t="s">
        <v>26</v>
      </c>
      <c r="G21" s="17" t="s">
        <v>15</v>
      </c>
    </row>
    <row r="22" spans="1:10" x14ac:dyDescent="0.3">
      <c r="A22" s="15">
        <f>'Request Summary'!B1</f>
        <v>0</v>
      </c>
      <c r="B22" s="9">
        <v>1</v>
      </c>
      <c r="C22" s="34">
        <f>E9</f>
        <v>0</v>
      </c>
      <c r="D22" s="34">
        <f>E18</f>
        <v>0</v>
      </c>
      <c r="E22" s="35"/>
      <c r="F22" s="34">
        <f>D22-C22</f>
        <v>0</v>
      </c>
      <c r="G22" s="34">
        <f>F22</f>
        <v>0</v>
      </c>
    </row>
    <row r="23" spans="1:10" x14ac:dyDescent="0.3">
      <c r="A23" s="1"/>
      <c r="B23" s="9">
        <v>2</v>
      </c>
      <c r="C23" s="34">
        <f>C22</f>
        <v>0</v>
      </c>
      <c r="D23" s="34">
        <f>D22</f>
        <v>0</v>
      </c>
      <c r="E23" s="35"/>
      <c r="F23" s="36"/>
      <c r="G23" s="34">
        <f>F22*1.03</f>
        <v>0</v>
      </c>
    </row>
    <row r="24" spans="1:10" x14ac:dyDescent="0.3">
      <c r="A24" s="8"/>
      <c r="B24" s="9">
        <v>3</v>
      </c>
      <c r="C24" s="34">
        <f t="shared" ref="C24:D36" si="5">C23</f>
        <v>0</v>
      </c>
      <c r="D24" s="34">
        <f t="shared" si="5"/>
        <v>0</v>
      </c>
      <c r="E24" s="35"/>
      <c r="F24" s="36"/>
      <c r="G24" s="34">
        <f>G23*1.03</f>
        <v>0</v>
      </c>
    </row>
    <row r="25" spans="1:10" x14ac:dyDescent="0.3">
      <c r="A25" s="8"/>
      <c r="B25" s="9">
        <v>4</v>
      </c>
      <c r="C25" s="34">
        <f t="shared" si="5"/>
        <v>0</v>
      </c>
      <c r="D25" s="34">
        <f t="shared" si="5"/>
        <v>0</v>
      </c>
      <c r="E25" s="35"/>
      <c r="F25" s="36"/>
      <c r="G25" s="34">
        <f>G24*1.03</f>
        <v>0</v>
      </c>
    </row>
    <row r="26" spans="1:10" x14ac:dyDescent="0.3">
      <c r="A26" s="8"/>
      <c r="B26" s="9">
        <v>5</v>
      </c>
      <c r="C26" s="34">
        <f t="shared" si="5"/>
        <v>0</v>
      </c>
      <c r="D26" s="34">
        <f t="shared" si="5"/>
        <v>0</v>
      </c>
      <c r="E26" s="35"/>
      <c r="F26" s="36"/>
      <c r="G26" s="34">
        <f>G25*1.03</f>
        <v>0</v>
      </c>
    </row>
    <row r="27" spans="1:10" x14ac:dyDescent="0.3">
      <c r="A27" s="8"/>
      <c r="B27" s="9">
        <v>6</v>
      </c>
      <c r="C27" s="34">
        <f t="shared" si="5"/>
        <v>0</v>
      </c>
      <c r="D27" s="34">
        <f t="shared" si="5"/>
        <v>0</v>
      </c>
      <c r="E27" s="35"/>
      <c r="F27" s="36"/>
      <c r="G27" s="34">
        <f t="shared" ref="G27:G36" si="6">G26*1.03</f>
        <v>0</v>
      </c>
    </row>
    <row r="28" spans="1:10" x14ac:dyDescent="0.3">
      <c r="A28" s="8"/>
      <c r="B28" s="9">
        <v>7</v>
      </c>
      <c r="C28" s="34">
        <f t="shared" si="5"/>
        <v>0</v>
      </c>
      <c r="D28" s="34">
        <f t="shared" si="5"/>
        <v>0</v>
      </c>
      <c r="E28" s="35"/>
      <c r="F28" s="36"/>
      <c r="G28" s="34">
        <f t="shared" si="6"/>
        <v>0</v>
      </c>
    </row>
    <row r="29" spans="1:10" x14ac:dyDescent="0.3">
      <c r="A29" s="8"/>
      <c r="B29" s="9">
        <v>8</v>
      </c>
      <c r="C29" s="34">
        <f t="shared" si="5"/>
        <v>0</v>
      </c>
      <c r="D29" s="34">
        <f t="shared" si="5"/>
        <v>0</v>
      </c>
      <c r="E29" s="35"/>
      <c r="F29" s="36"/>
      <c r="G29" s="34">
        <f t="shared" si="6"/>
        <v>0</v>
      </c>
    </row>
    <row r="30" spans="1:10" x14ac:dyDescent="0.3">
      <c r="A30" s="8"/>
      <c r="B30" s="9">
        <v>9</v>
      </c>
      <c r="C30" s="34">
        <f t="shared" si="5"/>
        <v>0</v>
      </c>
      <c r="D30" s="34">
        <f t="shared" si="5"/>
        <v>0</v>
      </c>
      <c r="E30" s="35"/>
      <c r="F30" s="36"/>
      <c r="G30" s="34">
        <f t="shared" si="6"/>
        <v>0</v>
      </c>
    </row>
    <row r="31" spans="1:10" x14ac:dyDescent="0.3">
      <c r="A31" s="8"/>
      <c r="B31" s="9">
        <v>10</v>
      </c>
      <c r="C31" s="34">
        <f t="shared" si="5"/>
        <v>0</v>
      </c>
      <c r="D31" s="34">
        <f t="shared" si="5"/>
        <v>0</v>
      </c>
      <c r="E31" s="35"/>
      <c r="F31" s="36"/>
      <c r="G31" s="34">
        <f t="shared" si="6"/>
        <v>0</v>
      </c>
    </row>
    <row r="32" spans="1:10" x14ac:dyDescent="0.3">
      <c r="A32" s="8"/>
      <c r="B32" s="9">
        <v>11</v>
      </c>
      <c r="C32" s="34">
        <f t="shared" si="5"/>
        <v>0</v>
      </c>
      <c r="D32" s="34">
        <f t="shared" si="5"/>
        <v>0</v>
      </c>
      <c r="E32" s="35"/>
      <c r="F32" s="36"/>
      <c r="G32" s="34">
        <f t="shared" si="6"/>
        <v>0</v>
      </c>
    </row>
    <row r="33" spans="1:9" x14ac:dyDescent="0.3">
      <c r="A33" s="8"/>
      <c r="B33" s="9">
        <v>12</v>
      </c>
      <c r="C33" s="34">
        <f t="shared" si="5"/>
        <v>0</v>
      </c>
      <c r="D33" s="34">
        <f t="shared" si="5"/>
        <v>0</v>
      </c>
      <c r="E33" s="35"/>
      <c r="F33" s="36"/>
      <c r="G33" s="34">
        <f t="shared" si="6"/>
        <v>0</v>
      </c>
    </row>
    <row r="34" spans="1:9" x14ac:dyDescent="0.3">
      <c r="A34" s="8"/>
      <c r="B34" s="9">
        <v>13</v>
      </c>
      <c r="C34" s="34">
        <f t="shared" si="5"/>
        <v>0</v>
      </c>
      <c r="D34" s="34">
        <f t="shared" si="5"/>
        <v>0</v>
      </c>
      <c r="E34" s="35"/>
      <c r="F34" s="36"/>
      <c r="G34" s="34">
        <f t="shared" si="6"/>
        <v>0</v>
      </c>
    </row>
    <row r="35" spans="1:9" x14ac:dyDescent="0.3">
      <c r="A35" s="8"/>
      <c r="B35" s="9">
        <v>14</v>
      </c>
      <c r="C35" s="34">
        <f t="shared" si="5"/>
        <v>0</v>
      </c>
      <c r="D35" s="34">
        <f t="shared" si="5"/>
        <v>0</v>
      </c>
      <c r="E35" s="35"/>
      <c r="F35" s="36"/>
      <c r="G35" s="34">
        <f t="shared" si="6"/>
        <v>0</v>
      </c>
    </row>
    <row r="36" spans="1:9" x14ac:dyDescent="0.3">
      <c r="A36" s="8"/>
      <c r="B36" s="9">
        <v>15</v>
      </c>
      <c r="C36" s="34">
        <f t="shared" si="5"/>
        <v>0</v>
      </c>
      <c r="D36" s="34">
        <f t="shared" si="5"/>
        <v>0</v>
      </c>
      <c r="E36" s="35"/>
      <c r="F36" s="37"/>
      <c r="G36" s="34">
        <f t="shared" si="6"/>
        <v>0</v>
      </c>
    </row>
    <row r="37" spans="1:9" x14ac:dyDescent="0.3">
      <c r="C37" s="5"/>
      <c r="G37" s="29"/>
    </row>
    <row r="38" spans="1:9" x14ac:dyDescent="0.3">
      <c r="C38" s="10"/>
      <c r="D38" s="11"/>
      <c r="E38" s="3"/>
      <c r="F38" s="30" t="s">
        <v>73</v>
      </c>
      <c r="G38" s="34">
        <f>SUM(G22:G36)</f>
        <v>0</v>
      </c>
    </row>
    <row r="39" spans="1:9" x14ac:dyDescent="0.3">
      <c r="G39" s="25"/>
    </row>
    <row r="40" spans="1:9" x14ac:dyDescent="0.3">
      <c r="F40" s="30" t="s">
        <v>46</v>
      </c>
      <c r="G40" s="4" t="s">
        <v>47</v>
      </c>
    </row>
    <row r="41" spans="1:9" x14ac:dyDescent="0.3">
      <c r="F41" s="5">
        <v>1</v>
      </c>
      <c r="G41" s="49">
        <f>G22</f>
        <v>0</v>
      </c>
      <c r="H41" s="24"/>
      <c r="I41" s="11"/>
    </row>
    <row r="42" spans="1:9" x14ac:dyDescent="0.3">
      <c r="F42" s="5">
        <v>2</v>
      </c>
      <c r="G42" s="49">
        <f>G22+G23</f>
        <v>0</v>
      </c>
    </row>
    <row r="43" spans="1:9" x14ac:dyDescent="0.3">
      <c r="F43" s="5">
        <v>3</v>
      </c>
      <c r="G43" s="49">
        <f>SUM(G22:G24)</f>
        <v>0</v>
      </c>
    </row>
    <row r="44" spans="1:9" x14ac:dyDescent="0.3">
      <c r="F44" s="5">
        <v>4</v>
      </c>
      <c r="G44" s="49">
        <f>SUM(G22:G25)</f>
        <v>0</v>
      </c>
    </row>
    <row r="45" spans="1:9" x14ac:dyDescent="0.3">
      <c r="F45" s="5">
        <v>5</v>
      </c>
      <c r="G45" s="49">
        <f>SUM(G22:G26)</f>
        <v>0</v>
      </c>
    </row>
    <row r="46" spans="1:9" x14ac:dyDescent="0.3">
      <c r="F46" s="5">
        <v>6</v>
      </c>
      <c r="G46" s="49">
        <f>SUM(G22:G27)</f>
        <v>0</v>
      </c>
    </row>
    <row r="47" spans="1:9" x14ac:dyDescent="0.3">
      <c r="F47" s="5">
        <v>7</v>
      </c>
      <c r="G47" s="49">
        <f>SUM(G22:G28)</f>
        <v>0</v>
      </c>
    </row>
    <row r="48" spans="1:9" x14ac:dyDescent="0.3">
      <c r="F48" s="5">
        <v>8</v>
      </c>
      <c r="G48" s="49">
        <f>SUM(G22:G29)</f>
        <v>0</v>
      </c>
    </row>
    <row r="49" spans="5:7" x14ac:dyDescent="0.3">
      <c r="F49" s="5">
        <v>9</v>
      </c>
      <c r="G49" s="49">
        <f>SUM(G22:G30)</f>
        <v>0</v>
      </c>
    </row>
    <row r="50" spans="5:7" x14ac:dyDescent="0.3">
      <c r="F50" s="5">
        <v>10</v>
      </c>
      <c r="G50" s="49">
        <f>SUM(G22:G31)</f>
        <v>0</v>
      </c>
    </row>
    <row r="51" spans="5:7" x14ac:dyDescent="0.3">
      <c r="F51" s="5">
        <v>11</v>
      </c>
      <c r="G51" s="49">
        <f>SUM(G22:G32)</f>
        <v>0</v>
      </c>
    </row>
    <row r="52" spans="5:7" x14ac:dyDescent="0.3">
      <c r="F52" s="5">
        <v>12</v>
      </c>
      <c r="G52" s="49">
        <f>SUM(G22:G33)</f>
        <v>0</v>
      </c>
    </row>
    <row r="53" spans="5:7" x14ac:dyDescent="0.3">
      <c r="F53" s="5">
        <v>13</v>
      </c>
      <c r="G53" s="49">
        <f>SUM(G22:G34)</f>
        <v>0</v>
      </c>
    </row>
    <row r="54" spans="5:7" x14ac:dyDescent="0.3">
      <c r="F54" s="5">
        <v>14</v>
      </c>
      <c r="G54" s="49">
        <f>SUM(G22:G35)</f>
        <v>0</v>
      </c>
    </row>
    <row r="55" spans="5:7" x14ac:dyDescent="0.3">
      <c r="F55" s="5">
        <v>15</v>
      </c>
      <c r="G55" s="49">
        <f>SUM(G22:G36)</f>
        <v>0</v>
      </c>
    </row>
    <row r="56" spans="5:7" x14ac:dyDescent="0.3">
      <c r="E56" s="5"/>
    </row>
  </sheetData>
  <sheetProtection algorithmName="SHA-512" hashValue="LgbixYAOzZk2ZFggwBr7h/uymsKPpgCMbtlQ3L4ELeK6vz5b8iVZdHSfnaHFHepcDUSapjXATxyvVJb76c2nnQ==" saltValue="PrO0rMMHkeYaJIv4ICNVEQ==" spinCount="100000" sheet="1" objects="1" scenarios="1"/>
  <pageMargins left="0.7" right="0.7" top="0.75" bottom="0.75" header="0.3" footer="0.3"/>
  <pageSetup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8341F-F9EA-4209-972C-102D75E3238F}">
  <sheetPr>
    <pageSetUpPr fitToPage="1"/>
  </sheetPr>
  <dimension ref="A2:H55"/>
  <sheetViews>
    <sheetView topLeftCell="A27" workbookViewId="0">
      <selection activeCell="I34" sqref="I34"/>
    </sheetView>
  </sheetViews>
  <sheetFormatPr defaultRowHeight="14.4" x14ac:dyDescent="0.3"/>
  <cols>
    <col min="1" max="1" width="18.88671875" customWidth="1"/>
    <col min="2" max="3" width="17.88671875" customWidth="1"/>
    <col min="4" max="5" width="14.33203125" customWidth="1"/>
    <col min="6" max="6" width="11.21875" bestFit="1" customWidth="1"/>
    <col min="7" max="7" width="15" customWidth="1"/>
    <col min="8" max="8" width="13.5546875" bestFit="1" customWidth="1"/>
    <col min="9" max="9" width="13.88671875" bestFit="1" customWidth="1"/>
  </cols>
  <sheetData>
    <row r="2" spans="1:5" x14ac:dyDescent="0.3">
      <c r="A2" s="26" t="s">
        <v>11</v>
      </c>
      <c r="B2" s="27"/>
      <c r="C2" s="2">
        <f>'Request Summary'!B3</f>
        <v>0</v>
      </c>
      <c r="D2" s="1" t="s">
        <v>5</v>
      </c>
      <c r="E2" s="1" t="s">
        <v>5</v>
      </c>
    </row>
    <row r="3" spans="1:5" x14ac:dyDescent="0.3">
      <c r="A3" s="2" t="s">
        <v>2</v>
      </c>
      <c r="B3" s="2" t="s">
        <v>3</v>
      </c>
      <c r="C3" s="2" t="s">
        <v>6</v>
      </c>
      <c r="D3" s="2" t="s">
        <v>12</v>
      </c>
      <c r="E3" s="2" t="s">
        <v>13</v>
      </c>
    </row>
    <row r="4" spans="1:5" x14ac:dyDescent="0.3">
      <c r="A4" s="2">
        <f>'Request Summary'!C15</f>
        <v>0</v>
      </c>
      <c r="B4" s="9">
        <v>0</v>
      </c>
      <c r="C4" s="47">
        <f>'Request Summary'!D15</f>
        <v>0</v>
      </c>
      <c r="D4" s="47">
        <f t="shared" ref="D4:D5" si="0">A4*C4</f>
        <v>0</v>
      </c>
      <c r="E4" s="47">
        <f t="shared" ref="E4:E5" si="1">D4*12</f>
        <v>0</v>
      </c>
    </row>
    <row r="5" spans="1:5" x14ac:dyDescent="0.3">
      <c r="A5" s="2">
        <f>'Request Summary'!C16</f>
        <v>0</v>
      </c>
      <c r="B5" s="9">
        <v>1</v>
      </c>
      <c r="C5" s="47">
        <f>'Request Summary'!D16</f>
        <v>0</v>
      </c>
      <c r="D5" s="47">
        <f t="shared" si="0"/>
        <v>0</v>
      </c>
      <c r="E5" s="47">
        <f t="shared" si="1"/>
        <v>0</v>
      </c>
    </row>
    <row r="6" spans="1:5" x14ac:dyDescent="0.3">
      <c r="A6" s="2">
        <f>'Request Summary'!C17</f>
        <v>0</v>
      </c>
      <c r="B6" s="9">
        <v>2</v>
      </c>
      <c r="C6" s="47">
        <f>'Request Summary'!D17</f>
        <v>0</v>
      </c>
      <c r="D6" s="47">
        <f>A6*C6</f>
        <v>0</v>
      </c>
      <c r="E6" s="47">
        <f>D6*12</f>
        <v>0</v>
      </c>
    </row>
    <row r="7" spans="1:5" x14ac:dyDescent="0.3">
      <c r="A7" s="2">
        <f>'Request Summary'!C18</f>
        <v>0</v>
      </c>
      <c r="B7" s="9">
        <v>3</v>
      </c>
      <c r="C7" s="47">
        <f>'Request Summary'!D18</f>
        <v>0</v>
      </c>
      <c r="D7" s="47">
        <f t="shared" ref="D7" si="2">A7*C7</f>
        <v>0</v>
      </c>
      <c r="E7" s="47">
        <f t="shared" ref="E7:E8" si="3">D7*12</f>
        <v>0</v>
      </c>
    </row>
    <row r="8" spans="1:5" x14ac:dyDescent="0.3">
      <c r="A8" s="2">
        <f>'Request Summary'!C19</f>
        <v>0</v>
      </c>
      <c r="B8" s="9">
        <v>4</v>
      </c>
      <c r="C8" s="47">
        <f>'Request Summary'!D19</f>
        <v>0</v>
      </c>
      <c r="D8" s="47">
        <f t="shared" ref="D8" si="4">A8*C8</f>
        <v>0</v>
      </c>
      <c r="E8" s="47">
        <f t="shared" si="3"/>
        <v>0</v>
      </c>
    </row>
    <row r="9" spans="1:5" x14ac:dyDescent="0.3">
      <c r="D9" s="48" t="s">
        <v>14</v>
      </c>
      <c r="E9" s="34">
        <f>SUM(E4:E8)</f>
        <v>0</v>
      </c>
    </row>
    <row r="11" spans="1:5" x14ac:dyDescent="0.3">
      <c r="A11" s="26" t="s">
        <v>55</v>
      </c>
      <c r="B11" s="27"/>
      <c r="C11" s="2">
        <f>C2</f>
        <v>0</v>
      </c>
      <c r="D11" s="1" t="s">
        <v>1</v>
      </c>
      <c r="E11" s="1" t="s">
        <v>1</v>
      </c>
    </row>
    <row r="12" spans="1:5" x14ac:dyDescent="0.3">
      <c r="A12" s="2" t="s">
        <v>2</v>
      </c>
      <c r="B12" s="2" t="s">
        <v>3</v>
      </c>
      <c r="C12" s="2" t="s">
        <v>4</v>
      </c>
      <c r="D12" s="2" t="s">
        <v>12</v>
      </c>
      <c r="E12" s="2" t="s">
        <v>13</v>
      </c>
    </row>
    <row r="13" spans="1:5" x14ac:dyDescent="0.3">
      <c r="A13" s="9">
        <f>A4</f>
        <v>0</v>
      </c>
      <c r="B13" s="9">
        <v>0</v>
      </c>
      <c r="C13" s="47">
        <f>'Request Summary'!E15</f>
        <v>0</v>
      </c>
      <c r="D13" s="47">
        <f t="shared" ref="D13:D14" si="5">C13*A13</f>
        <v>0</v>
      </c>
      <c r="E13" s="47">
        <f t="shared" ref="E13:E14" si="6">D13*12</f>
        <v>0</v>
      </c>
    </row>
    <row r="14" spans="1:5" x14ac:dyDescent="0.3">
      <c r="A14" s="9">
        <f>A5</f>
        <v>0</v>
      </c>
      <c r="B14" s="9">
        <v>1</v>
      </c>
      <c r="C14" s="47">
        <f>'Request Summary'!E16</f>
        <v>0</v>
      </c>
      <c r="D14" s="47">
        <f t="shared" si="5"/>
        <v>0</v>
      </c>
      <c r="E14" s="47">
        <f t="shared" si="6"/>
        <v>0</v>
      </c>
    </row>
    <row r="15" spans="1:5" x14ac:dyDescent="0.3">
      <c r="A15" s="9">
        <f>A6</f>
        <v>0</v>
      </c>
      <c r="B15" s="9">
        <v>2</v>
      </c>
      <c r="C15" s="47">
        <f>'Request Summary'!E17</f>
        <v>0</v>
      </c>
      <c r="D15" s="47">
        <f>C15*A15</f>
        <v>0</v>
      </c>
      <c r="E15" s="47">
        <f>D15*12</f>
        <v>0</v>
      </c>
    </row>
    <row r="16" spans="1:5" x14ac:dyDescent="0.3">
      <c r="A16" s="9">
        <f>A7</f>
        <v>0</v>
      </c>
      <c r="B16" s="9">
        <v>3</v>
      </c>
      <c r="C16" s="47">
        <f>'Request Summary'!E18</f>
        <v>0</v>
      </c>
      <c r="D16" s="47">
        <f>C16*A16</f>
        <v>0</v>
      </c>
      <c r="E16" s="47">
        <f>D16*12</f>
        <v>0</v>
      </c>
    </row>
    <row r="17" spans="1:8" x14ac:dyDescent="0.3">
      <c r="A17" s="9">
        <f>A8</f>
        <v>0</v>
      </c>
      <c r="B17" s="9">
        <v>4</v>
      </c>
      <c r="C17" s="47">
        <f>'Request Summary'!E19</f>
        <v>0</v>
      </c>
      <c r="D17" s="47">
        <f>C17*A17</f>
        <v>0</v>
      </c>
      <c r="E17" s="47">
        <f>D17*12</f>
        <v>0</v>
      </c>
    </row>
    <row r="18" spans="1:8" x14ac:dyDescent="0.3">
      <c r="D18" s="48" t="s">
        <v>14</v>
      </c>
      <c r="E18" s="34">
        <f>SUM(E13:E17)</f>
        <v>0</v>
      </c>
    </row>
    <row r="20" spans="1:8" x14ac:dyDescent="0.3">
      <c r="A20" s="18" t="s">
        <v>22</v>
      </c>
      <c r="B20" s="6"/>
      <c r="C20" s="6"/>
      <c r="F20" s="5"/>
      <c r="G20" s="6"/>
      <c r="H20" s="6"/>
    </row>
    <row r="21" spans="1:8" ht="72" x14ac:dyDescent="0.3">
      <c r="A21" s="1" t="s">
        <v>7</v>
      </c>
      <c r="B21" s="2" t="s">
        <v>8</v>
      </c>
      <c r="C21" s="17" t="s">
        <v>9</v>
      </c>
      <c r="D21" s="17" t="s">
        <v>10</v>
      </c>
      <c r="F21" s="17" t="s">
        <v>25</v>
      </c>
      <c r="G21" s="17" t="s">
        <v>15</v>
      </c>
    </row>
    <row r="22" spans="1:8" x14ac:dyDescent="0.3">
      <c r="A22" s="15">
        <f>'Request Summary'!B1</f>
        <v>0</v>
      </c>
      <c r="B22" s="9">
        <v>1</v>
      </c>
      <c r="C22" s="34">
        <f>E9</f>
        <v>0</v>
      </c>
      <c r="D22" s="34">
        <f>E18</f>
        <v>0</v>
      </c>
      <c r="F22" s="34">
        <f>D22-C22</f>
        <v>0</v>
      </c>
      <c r="G22" s="34">
        <f>F22</f>
        <v>0</v>
      </c>
    </row>
    <row r="23" spans="1:8" x14ac:dyDescent="0.3">
      <c r="A23" s="1"/>
      <c r="B23" s="9">
        <v>2</v>
      </c>
      <c r="C23" s="34">
        <f>C22</f>
        <v>0</v>
      </c>
      <c r="D23" s="34">
        <f>D22</f>
        <v>0</v>
      </c>
      <c r="F23" s="36"/>
      <c r="G23" s="34">
        <f>F22*1.03</f>
        <v>0</v>
      </c>
    </row>
    <row r="24" spans="1:8" x14ac:dyDescent="0.3">
      <c r="A24" s="8"/>
      <c r="B24" s="9">
        <v>3</v>
      </c>
      <c r="C24" s="34">
        <f t="shared" ref="C24:D36" si="7">C23</f>
        <v>0</v>
      </c>
      <c r="D24" s="34">
        <f t="shared" si="7"/>
        <v>0</v>
      </c>
      <c r="F24" s="36"/>
      <c r="G24" s="34">
        <f>G23*1.03</f>
        <v>0</v>
      </c>
    </row>
    <row r="25" spans="1:8" x14ac:dyDescent="0.3">
      <c r="A25" s="8"/>
      <c r="B25" s="9">
        <v>4</v>
      </c>
      <c r="C25" s="34">
        <f t="shared" si="7"/>
        <v>0</v>
      </c>
      <c r="D25" s="34">
        <f t="shared" si="7"/>
        <v>0</v>
      </c>
      <c r="F25" s="36"/>
      <c r="G25" s="34">
        <f>G24*1.03</f>
        <v>0</v>
      </c>
    </row>
    <row r="26" spans="1:8" x14ac:dyDescent="0.3">
      <c r="A26" s="8"/>
      <c r="B26" s="9">
        <v>5</v>
      </c>
      <c r="C26" s="34">
        <f t="shared" si="7"/>
        <v>0</v>
      </c>
      <c r="D26" s="34">
        <f t="shared" si="7"/>
        <v>0</v>
      </c>
      <c r="F26" s="36"/>
      <c r="G26" s="34">
        <f>G25*1.03</f>
        <v>0</v>
      </c>
    </row>
    <row r="27" spans="1:8" x14ac:dyDescent="0.3">
      <c r="A27" s="8"/>
      <c r="B27" s="9">
        <v>6</v>
      </c>
      <c r="C27" s="34">
        <f t="shared" si="7"/>
        <v>0</v>
      </c>
      <c r="D27" s="34">
        <f t="shared" si="7"/>
        <v>0</v>
      </c>
      <c r="F27" s="36"/>
      <c r="G27" s="34">
        <f t="shared" ref="G27:G36" si="8">G26*1.03</f>
        <v>0</v>
      </c>
    </row>
    <row r="28" spans="1:8" x14ac:dyDescent="0.3">
      <c r="A28" s="8"/>
      <c r="B28" s="9">
        <v>7</v>
      </c>
      <c r="C28" s="34">
        <f t="shared" si="7"/>
        <v>0</v>
      </c>
      <c r="D28" s="34">
        <f t="shared" si="7"/>
        <v>0</v>
      </c>
      <c r="F28" s="36"/>
      <c r="G28" s="34">
        <f t="shared" si="8"/>
        <v>0</v>
      </c>
    </row>
    <row r="29" spans="1:8" x14ac:dyDescent="0.3">
      <c r="A29" s="8"/>
      <c r="B29" s="9">
        <v>8</v>
      </c>
      <c r="C29" s="34">
        <f t="shared" si="7"/>
        <v>0</v>
      </c>
      <c r="D29" s="34">
        <f t="shared" si="7"/>
        <v>0</v>
      </c>
      <c r="F29" s="36"/>
      <c r="G29" s="34">
        <f t="shared" si="8"/>
        <v>0</v>
      </c>
    </row>
    <row r="30" spans="1:8" x14ac:dyDescent="0.3">
      <c r="A30" s="8"/>
      <c r="B30" s="9">
        <v>9</v>
      </c>
      <c r="C30" s="34">
        <f t="shared" si="7"/>
        <v>0</v>
      </c>
      <c r="D30" s="34">
        <f t="shared" si="7"/>
        <v>0</v>
      </c>
      <c r="F30" s="36"/>
      <c r="G30" s="34">
        <f t="shared" si="8"/>
        <v>0</v>
      </c>
    </row>
    <row r="31" spans="1:8" x14ac:dyDescent="0.3">
      <c r="A31" s="8"/>
      <c r="B31" s="9">
        <v>10</v>
      </c>
      <c r="C31" s="34">
        <f t="shared" si="7"/>
        <v>0</v>
      </c>
      <c r="D31" s="34">
        <f t="shared" si="7"/>
        <v>0</v>
      </c>
      <c r="F31" s="36"/>
      <c r="G31" s="34">
        <f t="shared" si="8"/>
        <v>0</v>
      </c>
    </row>
    <row r="32" spans="1:8" x14ac:dyDescent="0.3">
      <c r="A32" s="8"/>
      <c r="B32" s="9">
        <v>11</v>
      </c>
      <c r="C32" s="34">
        <f t="shared" si="7"/>
        <v>0</v>
      </c>
      <c r="D32" s="34">
        <f t="shared" si="7"/>
        <v>0</v>
      </c>
      <c r="F32" s="36"/>
      <c r="G32" s="34">
        <f t="shared" si="8"/>
        <v>0</v>
      </c>
    </row>
    <row r="33" spans="1:7" x14ac:dyDescent="0.3">
      <c r="A33" s="8"/>
      <c r="B33" s="9">
        <v>12</v>
      </c>
      <c r="C33" s="34">
        <f t="shared" si="7"/>
        <v>0</v>
      </c>
      <c r="D33" s="34">
        <f t="shared" si="7"/>
        <v>0</v>
      </c>
      <c r="F33" s="36"/>
      <c r="G33" s="34">
        <f t="shared" si="8"/>
        <v>0</v>
      </c>
    </row>
    <row r="34" spans="1:7" x14ac:dyDescent="0.3">
      <c r="A34" s="8"/>
      <c r="B34" s="9">
        <v>13</v>
      </c>
      <c r="C34" s="34">
        <f t="shared" si="7"/>
        <v>0</v>
      </c>
      <c r="D34" s="34">
        <f t="shared" si="7"/>
        <v>0</v>
      </c>
      <c r="F34" s="36"/>
      <c r="G34" s="34">
        <f t="shared" si="8"/>
        <v>0</v>
      </c>
    </row>
    <row r="35" spans="1:7" x14ac:dyDescent="0.3">
      <c r="A35" s="8"/>
      <c r="B35" s="9">
        <v>14</v>
      </c>
      <c r="C35" s="34">
        <f t="shared" si="7"/>
        <v>0</v>
      </c>
      <c r="D35" s="34">
        <f t="shared" si="7"/>
        <v>0</v>
      </c>
      <c r="F35" s="36"/>
      <c r="G35" s="34">
        <f t="shared" si="8"/>
        <v>0</v>
      </c>
    </row>
    <row r="36" spans="1:7" x14ac:dyDescent="0.3">
      <c r="A36" s="8"/>
      <c r="B36" s="9">
        <v>15</v>
      </c>
      <c r="C36" s="34">
        <f t="shared" si="7"/>
        <v>0</v>
      </c>
      <c r="D36" s="34">
        <f t="shared" si="7"/>
        <v>0</v>
      </c>
      <c r="F36" s="37"/>
      <c r="G36" s="34">
        <f t="shared" si="8"/>
        <v>0</v>
      </c>
    </row>
    <row r="37" spans="1:7" x14ac:dyDescent="0.3">
      <c r="C37" s="5"/>
      <c r="F37" s="35"/>
      <c r="G37" s="49"/>
    </row>
    <row r="38" spans="1:7" x14ac:dyDescent="0.3">
      <c r="C38" s="10"/>
      <c r="D38" s="11"/>
      <c r="E38" s="3"/>
      <c r="F38" s="50" t="s">
        <v>74</v>
      </c>
      <c r="G38" s="34">
        <f>SUM(G22:G36)</f>
        <v>0</v>
      </c>
    </row>
    <row r="40" spans="1:7" x14ac:dyDescent="0.3">
      <c r="F40" s="30" t="s">
        <v>46</v>
      </c>
      <c r="G40" s="4" t="s">
        <v>47</v>
      </c>
    </row>
    <row r="41" spans="1:7" x14ac:dyDescent="0.3">
      <c r="F41" s="5">
        <v>1</v>
      </c>
      <c r="G41" s="49">
        <f>G22</f>
        <v>0</v>
      </c>
    </row>
    <row r="42" spans="1:7" x14ac:dyDescent="0.3">
      <c r="F42" s="5">
        <v>2</v>
      </c>
      <c r="G42" s="49">
        <f>G22+G23</f>
        <v>0</v>
      </c>
    </row>
    <row r="43" spans="1:7" x14ac:dyDescent="0.3">
      <c r="F43" s="5">
        <v>3</v>
      </c>
      <c r="G43" s="49">
        <f>SUM(G22:G24)</f>
        <v>0</v>
      </c>
    </row>
    <row r="44" spans="1:7" x14ac:dyDescent="0.3">
      <c r="F44" s="5">
        <v>4</v>
      </c>
      <c r="G44" s="49">
        <f>SUM(G22:G25)</f>
        <v>0</v>
      </c>
    </row>
    <row r="45" spans="1:7" x14ac:dyDescent="0.3">
      <c r="F45" s="5">
        <v>5</v>
      </c>
      <c r="G45" s="49">
        <f>SUM(G22:G26)</f>
        <v>0</v>
      </c>
    </row>
    <row r="46" spans="1:7" x14ac:dyDescent="0.3">
      <c r="F46" s="5">
        <v>6</v>
      </c>
      <c r="G46" s="49">
        <f>SUM(G22:G27)</f>
        <v>0</v>
      </c>
    </row>
    <row r="47" spans="1:7" x14ac:dyDescent="0.3">
      <c r="F47" s="5">
        <v>7</v>
      </c>
      <c r="G47" s="49">
        <f>SUM(G22:G28)</f>
        <v>0</v>
      </c>
    </row>
    <row r="48" spans="1:7" x14ac:dyDescent="0.3">
      <c r="F48" s="5">
        <v>8</v>
      </c>
      <c r="G48" s="49">
        <f>SUM(G22:G29)</f>
        <v>0</v>
      </c>
    </row>
    <row r="49" spans="6:7" x14ac:dyDescent="0.3">
      <c r="F49" s="5">
        <v>9</v>
      </c>
      <c r="G49" s="49">
        <f>SUM(G22:G30)</f>
        <v>0</v>
      </c>
    </row>
    <row r="50" spans="6:7" x14ac:dyDescent="0.3">
      <c r="F50" s="5">
        <v>10</v>
      </c>
      <c r="G50" s="49">
        <f>SUM(G22:G31)</f>
        <v>0</v>
      </c>
    </row>
    <row r="51" spans="6:7" x14ac:dyDescent="0.3">
      <c r="F51" s="5">
        <v>11</v>
      </c>
      <c r="G51" s="49">
        <f>SUM(G22:G32)</f>
        <v>0</v>
      </c>
    </row>
    <row r="52" spans="6:7" x14ac:dyDescent="0.3">
      <c r="F52" s="5">
        <v>12</v>
      </c>
      <c r="G52" s="49">
        <f>SUM(G22:G33)</f>
        <v>0</v>
      </c>
    </row>
    <row r="53" spans="6:7" x14ac:dyDescent="0.3">
      <c r="F53" s="5">
        <v>13</v>
      </c>
      <c r="G53" s="49">
        <f>SUM(G22:G34)</f>
        <v>0</v>
      </c>
    </row>
    <row r="54" spans="6:7" x14ac:dyDescent="0.3">
      <c r="F54" s="5">
        <v>14</v>
      </c>
      <c r="G54" s="49">
        <f>SUM(G22:G35)</f>
        <v>0</v>
      </c>
    </row>
    <row r="55" spans="6:7" x14ac:dyDescent="0.3">
      <c r="F55" s="5">
        <v>15</v>
      </c>
      <c r="G55" s="49">
        <f>SUM(G22:G36)</f>
        <v>0</v>
      </c>
    </row>
  </sheetData>
  <sheetProtection algorithmName="SHA-512" hashValue="wJWJ2qEBbvBCpkbbi+ecBllFY0UTDIlKknlEmexwnpmG2mqww0FTHx0sk0iK+ioCcqx4+79OCeCNHNgtsmcv4Q==" saltValue="IfXtGaYL3AmrUrNY3BLTCw==" spinCount="100000" sheet="1" objects="1" scenarios="1"/>
  <pageMargins left="0.7" right="0.7" top="0.75" bottom="0.75" header="0.3" footer="0.3"/>
  <pageSetup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0EB4B-B239-4893-8B18-FBA08A2B6688}">
  <sheetPr>
    <pageSetUpPr fitToPage="1"/>
  </sheetPr>
  <dimension ref="A1:B17"/>
  <sheetViews>
    <sheetView workbookViewId="0">
      <selection activeCell="B12" sqref="B12"/>
    </sheetView>
  </sheetViews>
  <sheetFormatPr defaultRowHeight="14.4" x14ac:dyDescent="0.3"/>
  <cols>
    <col min="2" max="2" width="15.109375" customWidth="1"/>
  </cols>
  <sheetData>
    <row r="1" spans="1:2" x14ac:dyDescent="0.3">
      <c r="A1" t="s">
        <v>50</v>
      </c>
    </row>
    <row r="2" spans="1:2" x14ac:dyDescent="0.3">
      <c r="A2" s="16" t="s">
        <v>49</v>
      </c>
      <c r="B2" s="16" t="s">
        <v>48</v>
      </c>
    </row>
    <row r="3" spans="1:2" x14ac:dyDescent="0.3">
      <c r="A3" s="5">
        <v>1</v>
      </c>
      <c r="B3" s="49">
        <f>'Units with CES referral calc'!G41+'Units without CES referral calc'!G41</f>
        <v>0</v>
      </c>
    </row>
    <row r="4" spans="1:2" x14ac:dyDescent="0.3">
      <c r="A4" s="5">
        <v>2</v>
      </c>
      <c r="B4" s="49">
        <f>'Units with CES referral calc'!G42+'Units without CES referral calc'!G42</f>
        <v>0</v>
      </c>
    </row>
    <row r="5" spans="1:2" x14ac:dyDescent="0.3">
      <c r="A5" s="5">
        <v>3</v>
      </c>
      <c r="B5" s="49">
        <f>'Units with CES referral calc'!G43+'Units without CES referral calc'!G43</f>
        <v>0</v>
      </c>
    </row>
    <row r="6" spans="1:2" x14ac:dyDescent="0.3">
      <c r="A6" s="5">
        <v>4</v>
      </c>
      <c r="B6" s="49">
        <f>'Units with CES referral calc'!G44+'Units without CES referral calc'!G44</f>
        <v>0</v>
      </c>
    </row>
    <row r="7" spans="1:2" x14ac:dyDescent="0.3">
      <c r="A7" s="5">
        <v>5</v>
      </c>
      <c r="B7" s="49">
        <f>'Units with CES referral calc'!G45+'Units without CES referral calc'!G45</f>
        <v>0</v>
      </c>
    </row>
    <row r="8" spans="1:2" x14ac:dyDescent="0.3">
      <c r="A8" s="5">
        <v>6</v>
      </c>
      <c r="B8" s="49">
        <f>'Units with CES referral calc'!G46+'Units without CES referral calc'!G46</f>
        <v>0</v>
      </c>
    </row>
    <row r="9" spans="1:2" x14ac:dyDescent="0.3">
      <c r="A9" s="5">
        <v>7</v>
      </c>
      <c r="B9" s="49">
        <f>'Units with CES referral calc'!G47+'Units without CES referral calc'!G47</f>
        <v>0</v>
      </c>
    </row>
    <row r="10" spans="1:2" x14ac:dyDescent="0.3">
      <c r="A10" s="5">
        <v>8</v>
      </c>
      <c r="B10" s="49">
        <f>'Units with CES referral calc'!G48+'Units without CES referral calc'!G48</f>
        <v>0</v>
      </c>
    </row>
    <row r="11" spans="1:2" x14ac:dyDescent="0.3">
      <c r="A11" s="5">
        <v>9</v>
      </c>
      <c r="B11" s="49">
        <f>'Units with CES referral calc'!G49+'Units without CES referral calc'!G49</f>
        <v>0</v>
      </c>
    </row>
    <row r="12" spans="1:2" x14ac:dyDescent="0.3">
      <c r="A12" s="5">
        <v>10</v>
      </c>
      <c r="B12" s="49">
        <f>'Units with CES referral calc'!G50+'Units without CES referral calc'!G50</f>
        <v>0</v>
      </c>
    </row>
    <row r="13" spans="1:2" x14ac:dyDescent="0.3">
      <c r="A13" s="5">
        <v>11</v>
      </c>
      <c r="B13" s="49">
        <f>'Units with CES referral calc'!G51+'Units without CES referral calc'!G51</f>
        <v>0</v>
      </c>
    </row>
    <row r="14" spans="1:2" x14ac:dyDescent="0.3">
      <c r="A14" s="5">
        <v>12</v>
      </c>
      <c r="B14" s="49">
        <f>'Units with CES referral calc'!G52+'Units without CES referral calc'!G52</f>
        <v>0</v>
      </c>
    </row>
    <row r="15" spans="1:2" x14ac:dyDescent="0.3">
      <c r="A15" s="5">
        <v>13</v>
      </c>
      <c r="B15" s="49">
        <f>'Units with CES referral calc'!G53+'Units without CES referral calc'!G53</f>
        <v>0</v>
      </c>
    </row>
    <row r="16" spans="1:2" x14ac:dyDescent="0.3">
      <c r="A16" s="5">
        <v>14</v>
      </c>
      <c r="B16" s="49">
        <f>'Units with CES referral calc'!G54+'Units without CES referral calc'!G54</f>
        <v>0</v>
      </c>
    </row>
    <row r="17" spans="1:2" x14ac:dyDescent="0.3">
      <c r="A17" s="5">
        <v>15</v>
      </c>
      <c r="B17" s="49">
        <f>'Units with CES referral calc'!G55+'Units without CES referral calc'!G55</f>
        <v>0</v>
      </c>
    </row>
  </sheetData>
  <sheetProtection algorithmName="SHA-512" hashValue="S4G1a1NthmmHA/qFbC0SJDojmD5wMLUCQyfoLIDbtR7crX4LrImEVnaSJ9YyUXh1vgMsXgF6bOxUZMtQM/Gv9w==" saltValue="XAXgmOM5nOE6pHgM9aPhTQ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7967895f-f833-4297-b22c-46f7f5905ac8">
      <Terms xmlns="http://schemas.microsoft.com/office/infopath/2007/PartnerControls"/>
    </lcf76f155ced4ddcb4097134ff3c332f>
    <TaxCatchAll xmlns="75342ad4-03f7-46be-abbf-a06c48e2da77" xsi:nil="true"/>
    <dateandtime xmlns="7967895f-f833-4297-b22c-46f7f5905ac8" xsi:nil="true"/>
    <Date xmlns="7967895f-f833-4297-b22c-46f7f5905ac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7D41CC65933549AF7729F20F3CA1DE" ma:contentTypeVersion="21" ma:contentTypeDescription="Create a new document." ma:contentTypeScope="" ma:versionID="0cc7eb6af6d0a65d19b678b307bcae47">
  <xsd:schema xmlns:xsd="http://www.w3.org/2001/XMLSchema" xmlns:xs="http://www.w3.org/2001/XMLSchema" xmlns:p="http://schemas.microsoft.com/office/2006/metadata/properties" xmlns:ns1="http://schemas.microsoft.com/sharepoint/v3" xmlns:ns2="7967895f-f833-4297-b22c-46f7f5905ac8" xmlns:ns3="75342ad4-03f7-46be-abbf-a06c48e2da77" targetNamespace="http://schemas.microsoft.com/office/2006/metadata/properties" ma:root="true" ma:fieldsID="2440247a715eef25b7c939530eb73c63" ns1:_="" ns2:_="" ns3:_="">
    <xsd:import namespace="http://schemas.microsoft.com/sharepoint/v3"/>
    <xsd:import namespace="7967895f-f833-4297-b22c-46f7f5905ac8"/>
    <xsd:import namespace="75342ad4-03f7-46be-abbf-a06c48e2da77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Da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dateandtime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67895f-f833-4297-b22c-46f7f5905a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57303b8-e139-4625-a0cf-7f79d2d67b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ateandtime" ma:index="26" nillable="true" ma:displayName="date and time" ma:format="DateTime" ma:internalName="dateandtime">
      <xsd:simpleType>
        <xsd:restriction base="dms:DateTime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42ad4-03f7-46be-abbf-a06c48e2d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dd8b967-1c39-46f3-b122-c86b7ec8132b}" ma:internalName="TaxCatchAll" ma:showField="CatchAllData" ma:web="75342ad4-03f7-46be-abbf-a06c48e2da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CA51E3-063F-4D7E-B061-47F7CEEC4A69}">
  <ds:schemaRefs>
    <ds:schemaRef ds:uri="http://purl.org/dc/terms/"/>
    <ds:schemaRef ds:uri="bfa5c831-db00-4542-aa15-6b94aa1d4d14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7dff0276-1a18-4a0a-a1b9-413c8d1321ef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4B76665E-4485-46EF-A0EC-4CDCD51992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B9F20C-A289-40B1-9235-D9D9B28D85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Instructions</vt:lpstr>
      <vt:lpstr>Request Summary</vt:lpstr>
      <vt:lpstr>Units with CES referral calc</vt:lpstr>
      <vt:lpstr>Units without CES referral calc</vt:lpstr>
      <vt:lpstr>Calculate cumulative assistnce</vt:lpstr>
      <vt:lpstr>'Calculate cumulative assistnce'!Print_Area</vt:lpstr>
      <vt:lpstr>Instructions!Print_Area</vt:lpstr>
      <vt:lpstr>'Request Summary'!Print_Area</vt:lpstr>
      <vt:lpstr>'Units with CES referral calc'!Print_Area</vt:lpstr>
      <vt:lpstr>'Units without CES referral calc'!Print_Area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Halloran</dc:creator>
  <cp:lastModifiedBy>Susan Halloran</cp:lastModifiedBy>
  <cp:lastPrinted>2024-10-17T15:53:35Z</cp:lastPrinted>
  <dcterms:created xsi:type="dcterms:W3CDTF">2024-08-27T12:55:56Z</dcterms:created>
  <dcterms:modified xsi:type="dcterms:W3CDTF">2025-08-27T21:10:19Z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0x010100797D41CC65933549AF7729F20F3CA1DE</vt:lpwstr>
  </property>
  <property fmtid="{D5CDD505-2E9C-101B-9397-08002B2CF9AE}" pid="3" name="MediaServiceImageTags">
    <vt:lpwstr/>
  </property>
</Properties>
</file>